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4355" windowHeight="46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11" i="1" l="1"/>
  <c r="N11" i="1" s="1"/>
  <c r="C24" i="1" l="1"/>
  <c r="I5" i="1"/>
  <c r="N5" i="1" s="1"/>
  <c r="I6" i="1"/>
  <c r="N6" i="1" s="1"/>
  <c r="I10" i="1"/>
  <c r="N10" i="1" s="1"/>
  <c r="I7" i="1"/>
  <c r="N7" i="1" s="1"/>
  <c r="I8" i="1"/>
  <c r="N8" i="1" s="1"/>
  <c r="I9" i="1"/>
  <c r="N9" i="1" s="1"/>
  <c r="I12" i="1"/>
  <c r="N12" i="1" s="1"/>
  <c r="I13" i="1"/>
  <c r="N13" i="1" s="1"/>
  <c r="I14" i="1"/>
  <c r="I15" i="1"/>
  <c r="N15" i="1" s="1"/>
  <c r="I16" i="1"/>
  <c r="N16" i="1" s="1"/>
  <c r="I17" i="1"/>
  <c r="N17" i="1" s="1"/>
  <c r="I18" i="1"/>
  <c r="N18" i="1" s="1"/>
  <c r="I19" i="1"/>
  <c r="N19" i="1" s="1"/>
  <c r="I20" i="1"/>
  <c r="N20" i="1" s="1"/>
  <c r="I4" i="1"/>
  <c r="N4" i="1" s="1"/>
  <c r="I21" i="1" l="1"/>
  <c r="N14" i="1"/>
  <c r="N21" i="1" s="1"/>
  <c r="C25" i="1" s="1"/>
</calcChain>
</file>

<file path=xl/sharedStrings.xml><?xml version="1.0" encoding="utf-8"?>
<sst xmlns="http://schemas.openxmlformats.org/spreadsheetml/2006/main" count="33" uniqueCount="33">
  <si>
    <t>s.Gr.W.</t>
  </si>
  <si>
    <t>le.F.H.16</t>
  </si>
  <si>
    <t>le.F.H.18</t>
  </si>
  <si>
    <t>Geb.Gesch.36</t>
  </si>
  <si>
    <t>s.f.H.18</t>
  </si>
  <si>
    <t>Mrs.18</t>
  </si>
  <si>
    <t>Калибр, мм</t>
  </si>
  <si>
    <t>Наименование</t>
  </si>
  <si>
    <t>Итого</t>
  </si>
  <si>
    <t>Вес снаряда, кг</t>
  </si>
  <si>
    <t>H.39 (t)</t>
  </si>
  <si>
    <t>K.35 (t)</t>
  </si>
  <si>
    <t>кг</t>
  </si>
  <si>
    <t>Было настреляно в марте 1943 года на Восточном Фронте</t>
  </si>
  <si>
    <t>Ежедневный настрел на Восточном фронте (средний по марту 1943 года)</t>
  </si>
  <si>
    <t>SS-Pol.Div</t>
  </si>
  <si>
    <t>5.Geb.Div</t>
  </si>
  <si>
    <t>170.I.D.</t>
  </si>
  <si>
    <t>le.I.G. 18</t>
  </si>
  <si>
    <t>s.I.G. 33</t>
  </si>
  <si>
    <t>Всего, кг</t>
  </si>
  <si>
    <t>КОЛИЧЕСТВО СНАРЯДОВ, ВЫПУЩЕННЫХ 19 МАРТА 1943 ГОДА ПОДРАЗДЕЛЕНИЯМИ 54-ГО АРМЕЙСКОГО КОРПУСА ГРУППЫ АРМИЙ "СЕВЕР"</t>
  </si>
  <si>
    <t>K.416 (f)</t>
  </si>
  <si>
    <t>Mrs. 531 (f)</t>
  </si>
  <si>
    <t>s.F.H (f) = H.414 (f)</t>
  </si>
  <si>
    <t>K. (Sfl.) = K.485 (f)</t>
  </si>
  <si>
    <t>Итого, кг</t>
  </si>
  <si>
    <t>Процент от ежедневного настрела в полосе Красного Бора</t>
  </si>
  <si>
    <t>K.i.Ml 18</t>
  </si>
  <si>
    <t>K.39 (t)</t>
  </si>
  <si>
    <t>H.711 (f)</t>
  </si>
  <si>
    <t>Arko 138</t>
  </si>
  <si>
    <t>24.I.D. + Gr. Heun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</si>
</sst>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" fontId="0" fillId="2" borderId="0" xfId="0" applyNumberFormat="1" applyFill="1"/>
    <xf numFmtId="4" fontId="1" fillId="2" borderId="0" xfId="0" applyNumberFormat="1" applyFont="1" applyFill="1"/>
    <xf numFmtId="3" fontId="0" fillId="2" borderId="0" xfId="0" applyNumberFormat="1" applyFill="1"/>
    <xf numFmtId="3" fontId="1" fillId="2" borderId="0" xfId="0" applyNumberFormat="1" applyFont="1" applyFill="1"/>
    <xf numFmtId="3" fontId="0" fillId="0" borderId="0" xfId="0" applyNumberFormat="1"/>
    <xf numFmtId="49" fontId="0" fillId="0" borderId="0" xfId="0" applyNumberFormat="1" applyAlignment="1">
      <alignment horizontal="center" vertical="top" wrapText="1"/>
    </xf>
    <xf numFmtId="49" fontId="1" fillId="0" borderId="0" xfId="0" applyNumberFormat="1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3" workbookViewId="0">
      <selection activeCell="K11" sqref="K11"/>
    </sheetView>
  </sheetViews>
  <sheetFormatPr defaultRowHeight="15" x14ac:dyDescent="0.25"/>
  <cols>
    <col min="1" max="1" width="4.5703125" customWidth="1"/>
    <col min="2" max="2" width="10.140625" style="1" customWidth="1"/>
    <col min="3" max="3" width="17" customWidth="1"/>
    <col min="4" max="4" width="10.140625" customWidth="1"/>
    <col min="5" max="5" width="10.28515625" customWidth="1"/>
    <col min="10" max="10" width="3.42578125" customWidth="1"/>
    <col min="11" max="11" width="14" customWidth="1"/>
    <col min="12" max="12" width="10" hidden="1" customWidth="1"/>
    <col min="13" max="13" width="4.7109375" customWidth="1"/>
    <col min="14" max="14" width="13.140625" customWidth="1"/>
  </cols>
  <sheetData>
    <row r="1" spans="1:14" x14ac:dyDescent="0.25">
      <c r="A1" s="2" t="s">
        <v>21</v>
      </c>
      <c r="B1" s="2"/>
      <c r="C1" s="2"/>
    </row>
    <row r="3" spans="1:14" s="8" customFormat="1" ht="102" customHeight="1" x14ac:dyDescent="0.25">
      <c r="B3" s="9" t="s">
        <v>6</v>
      </c>
      <c r="C3" s="9" t="s">
        <v>7</v>
      </c>
      <c r="D3" s="9" t="s">
        <v>15</v>
      </c>
      <c r="E3" s="9" t="s">
        <v>16</v>
      </c>
      <c r="F3" s="9" t="s">
        <v>32</v>
      </c>
      <c r="G3" s="9" t="s">
        <v>17</v>
      </c>
      <c r="H3" s="9" t="s">
        <v>31</v>
      </c>
      <c r="I3" s="9" t="s">
        <v>8</v>
      </c>
      <c r="K3" s="9" t="s">
        <v>9</v>
      </c>
      <c r="L3" s="9" t="s">
        <v>20</v>
      </c>
      <c r="N3" s="9" t="s">
        <v>26</v>
      </c>
    </row>
    <row r="4" spans="1:14" x14ac:dyDescent="0.25">
      <c r="A4">
        <v>1</v>
      </c>
      <c r="B4" s="1">
        <v>81</v>
      </c>
      <c r="C4" t="s">
        <v>0</v>
      </c>
      <c r="D4">
        <v>1200</v>
      </c>
      <c r="E4">
        <v>60</v>
      </c>
      <c r="F4">
        <v>1630</v>
      </c>
      <c r="G4">
        <v>0</v>
      </c>
      <c r="H4">
        <v>0</v>
      </c>
      <c r="I4" s="5">
        <f>SUM(D4:H4)</f>
        <v>2890</v>
      </c>
      <c r="K4" s="1">
        <v>3.5</v>
      </c>
      <c r="N4" s="3">
        <f t="shared" ref="N4:N19" si="0">I4*K4</f>
        <v>10115</v>
      </c>
    </row>
    <row r="5" spans="1:14" x14ac:dyDescent="0.25">
      <c r="A5">
        <v>2</v>
      </c>
      <c r="B5" s="1">
        <v>75</v>
      </c>
      <c r="C5" t="s">
        <v>18</v>
      </c>
      <c r="D5">
        <v>520</v>
      </c>
      <c r="E5">
        <v>15</v>
      </c>
      <c r="F5">
        <v>1847</v>
      </c>
      <c r="G5">
        <v>0</v>
      </c>
      <c r="H5">
        <v>0</v>
      </c>
      <c r="I5" s="5">
        <f t="shared" ref="I5:I20" si="1">SUM(D5:H5)</f>
        <v>2382</v>
      </c>
      <c r="K5" s="1">
        <v>5.44</v>
      </c>
      <c r="L5">
        <v>6.03</v>
      </c>
      <c r="N5" s="3">
        <f t="shared" si="0"/>
        <v>12958.080000000002</v>
      </c>
    </row>
    <row r="6" spans="1:14" x14ac:dyDescent="0.25">
      <c r="A6">
        <v>3</v>
      </c>
      <c r="B6" s="1">
        <v>75</v>
      </c>
      <c r="C6" t="s">
        <v>3</v>
      </c>
      <c r="D6">
        <v>0</v>
      </c>
      <c r="E6">
        <v>266</v>
      </c>
      <c r="F6">
        <v>0</v>
      </c>
      <c r="G6">
        <v>0</v>
      </c>
      <c r="H6">
        <v>0</v>
      </c>
      <c r="I6" s="5">
        <f t="shared" si="1"/>
        <v>266</v>
      </c>
      <c r="K6" s="1">
        <v>5.74</v>
      </c>
      <c r="L6">
        <v>5.83</v>
      </c>
      <c r="N6" s="3">
        <f t="shared" si="0"/>
        <v>1526.8400000000001</v>
      </c>
    </row>
    <row r="7" spans="1:14" x14ac:dyDescent="0.25">
      <c r="A7">
        <v>4</v>
      </c>
      <c r="B7" s="1">
        <v>105</v>
      </c>
      <c r="C7" t="s">
        <v>1</v>
      </c>
      <c r="D7">
        <v>0</v>
      </c>
      <c r="E7">
        <v>635</v>
      </c>
      <c r="F7">
        <v>0</v>
      </c>
      <c r="G7">
        <v>0</v>
      </c>
      <c r="H7">
        <v>0</v>
      </c>
      <c r="I7" s="5">
        <f t="shared" si="1"/>
        <v>635</v>
      </c>
      <c r="K7" s="1">
        <v>14.81</v>
      </c>
      <c r="L7">
        <v>15.6</v>
      </c>
      <c r="N7" s="3">
        <f t="shared" si="0"/>
        <v>9404.35</v>
      </c>
    </row>
    <row r="8" spans="1:14" x14ac:dyDescent="0.25">
      <c r="A8">
        <v>5</v>
      </c>
      <c r="B8" s="1">
        <v>105</v>
      </c>
      <c r="C8" t="s">
        <v>2</v>
      </c>
      <c r="D8">
        <v>4405</v>
      </c>
      <c r="E8">
        <v>0</v>
      </c>
      <c r="F8">
        <v>11148</v>
      </c>
      <c r="G8">
        <v>910</v>
      </c>
      <c r="H8">
        <v>0</v>
      </c>
      <c r="I8" s="5">
        <f t="shared" si="1"/>
        <v>16463</v>
      </c>
      <c r="K8" s="1">
        <v>13.84</v>
      </c>
      <c r="L8">
        <v>15.75</v>
      </c>
      <c r="N8" s="3">
        <f t="shared" si="0"/>
        <v>227847.91999999998</v>
      </c>
    </row>
    <row r="9" spans="1:14" x14ac:dyDescent="0.25">
      <c r="A9">
        <v>6</v>
      </c>
      <c r="B9" s="1">
        <v>105</v>
      </c>
      <c r="C9" t="s">
        <v>11</v>
      </c>
      <c r="D9">
        <v>0</v>
      </c>
      <c r="E9">
        <v>0</v>
      </c>
      <c r="F9">
        <v>0</v>
      </c>
      <c r="G9">
        <v>0</v>
      </c>
      <c r="H9">
        <v>802</v>
      </c>
      <c r="I9" s="5">
        <f t="shared" si="1"/>
        <v>802</v>
      </c>
      <c r="K9" s="1">
        <v>18</v>
      </c>
      <c r="N9" s="3">
        <f t="shared" si="0"/>
        <v>14436</v>
      </c>
    </row>
    <row r="10" spans="1:14" x14ac:dyDescent="0.25">
      <c r="A10">
        <v>7</v>
      </c>
      <c r="B10" s="1">
        <v>150</v>
      </c>
      <c r="C10" t="s">
        <v>19</v>
      </c>
      <c r="D10">
        <v>116</v>
      </c>
      <c r="E10">
        <v>20</v>
      </c>
      <c r="F10">
        <v>140</v>
      </c>
      <c r="G10">
        <v>0</v>
      </c>
      <c r="H10">
        <v>0</v>
      </c>
      <c r="I10" s="5">
        <f>SUM(D10:H10)</f>
        <v>276</v>
      </c>
      <c r="K10" s="1">
        <v>38</v>
      </c>
      <c r="L10">
        <v>38.5</v>
      </c>
      <c r="N10" s="3">
        <f>I10*K10</f>
        <v>10488</v>
      </c>
    </row>
    <row r="11" spans="1:14" x14ac:dyDescent="0.25">
      <c r="A11">
        <v>8</v>
      </c>
      <c r="B11" s="1">
        <v>150</v>
      </c>
      <c r="C11" t="s">
        <v>4</v>
      </c>
      <c r="D11">
        <v>1136</v>
      </c>
      <c r="E11">
        <v>130</v>
      </c>
      <c r="F11">
        <v>169</v>
      </c>
      <c r="G11">
        <v>0</v>
      </c>
      <c r="H11">
        <v>0</v>
      </c>
      <c r="I11" s="5">
        <f t="shared" si="1"/>
        <v>1435</v>
      </c>
      <c r="K11" s="1">
        <v>43.5</v>
      </c>
      <c r="L11">
        <v>43.5</v>
      </c>
      <c r="N11" s="3">
        <f t="shared" si="0"/>
        <v>62422.5</v>
      </c>
    </row>
    <row r="12" spans="1:14" x14ac:dyDescent="0.25">
      <c r="A12">
        <v>9</v>
      </c>
      <c r="B12" s="1">
        <v>155</v>
      </c>
      <c r="C12" t="s">
        <v>24</v>
      </c>
      <c r="D12">
        <v>230</v>
      </c>
      <c r="E12">
        <v>120</v>
      </c>
      <c r="F12">
        <v>2324</v>
      </c>
      <c r="G12">
        <v>0</v>
      </c>
      <c r="H12">
        <v>0</v>
      </c>
      <c r="I12" s="5">
        <f t="shared" si="1"/>
        <v>2674</v>
      </c>
      <c r="K12" s="1">
        <v>44</v>
      </c>
      <c r="N12" s="3">
        <f t="shared" si="0"/>
        <v>117656</v>
      </c>
    </row>
    <row r="13" spans="1:14" x14ac:dyDescent="0.25">
      <c r="A13">
        <v>10</v>
      </c>
      <c r="B13" s="1">
        <v>155</v>
      </c>
      <c r="C13" t="s">
        <v>22</v>
      </c>
      <c r="D13">
        <v>0</v>
      </c>
      <c r="E13">
        <v>0</v>
      </c>
      <c r="F13">
        <v>0</v>
      </c>
      <c r="G13">
        <v>0</v>
      </c>
      <c r="H13">
        <v>401</v>
      </c>
      <c r="I13" s="5">
        <f t="shared" si="1"/>
        <v>401</v>
      </c>
      <c r="K13" s="1">
        <v>43</v>
      </c>
      <c r="N13" s="3">
        <f t="shared" si="0"/>
        <v>17243</v>
      </c>
    </row>
    <row r="14" spans="1:14" x14ac:dyDescent="0.25">
      <c r="A14">
        <v>11</v>
      </c>
      <c r="B14" s="1">
        <v>170</v>
      </c>
      <c r="C14" t="s">
        <v>28</v>
      </c>
      <c r="D14">
        <v>0</v>
      </c>
      <c r="E14">
        <v>0</v>
      </c>
      <c r="F14">
        <v>0</v>
      </c>
      <c r="G14">
        <v>0</v>
      </c>
      <c r="H14">
        <v>103</v>
      </c>
      <c r="I14" s="5">
        <f t="shared" si="1"/>
        <v>103</v>
      </c>
      <c r="K14" s="1">
        <v>62.8</v>
      </c>
      <c r="L14">
        <v>68</v>
      </c>
      <c r="N14" s="3">
        <f t="shared" si="0"/>
        <v>6468.4</v>
      </c>
    </row>
    <row r="15" spans="1:14" x14ac:dyDescent="0.25">
      <c r="A15">
        <v>12</v>
      </c>
      <c r="B15" s="1">
        <v>194</v>
      </c>
      <c r="C15" t="s">
        <v>25</v>
      </c>
      <c r="D15">
        <v>0</v>
      </c>
      <c r="E15">
        <v>0</v>
      </c>
      <c r="F15">
        <v>0</v>
      </c>
      <c r="G15">
        <v>0</v>
      </c>
      <c r="H15">
        <v>84</v>
      </c>
      <c r="I15" s="5">
        <f t="shared" si="1"/>
        <v>84</v>
      </c>
      <c r="K15" s="1">
        <v>80.8</v>
      </c>
      <c r="N15" s="3">
        <f t="shared" si="0"/>
        <v>6787.2</v>
      </c>
    </row>
    <row r="16" spans="1:14" x14ac:dyDescent="0.25">
      <c r="A16">
        <v>13</v>
      </c>
      <c r="B16" s="1">
        <v>210</v>
      </c>
      <c r="C16" t="s">
        <v>5</v>
      </c>
      <c r="D16">
        <v>0</v>
      </c>
      <c r="E16">
        <v>0</v>
      </c>
      <c r="F16">
        <v>0</v>
      </c>
      <c r="G16">
        <v>0</v>
      </c>
      <c r="H16">
        <v>917</v>
      </c>
      <c r="I16" s="5">
        <f t="shared" si="1"/>
        <v>917</v>
      </c>
      <c r="K16" s="1">
        <v>113</v>
      </c>
      <c r="N16" s="3">
        <f t="shared" si="0"/>
        <v>103621</v>
      </c>
    </row>
    <row r="17" spans="1:14" x14ac:dyDescent="0.25">
      <c r="A17">
        <v>14</v>
      </c>
      <c r="B17" s="1">
        <v>210</v>
      </c>
      <c r="C17" t="s">
        <v>29</v>
      </c>
      <c r="D17">
        <v>0</v>
      </c>
      <c r="E17">
        <v>0</v>
      </c>
      <c r="F17">
        <v>0</v>
      </c>
      <c r="G17">
        <v>0</v>
      </c>
      <c r="H17">
        <v>183</v>
      </c>
      <c r="I17" s="5">
        <f t="shared" si="1"/>
        <v>183</v>
      </c>
      <c r="K17" s="1">
        <v>135</v>
      </c>
      <c r="L17">
        <v>136.4</v>
      </c>
      <c r="N17" s="3">
        <f t="shared" si="0"/>
        <v>24705</v>
      </c>
    </row>
    <row r="18" spans="1:14" x14ac:dyDescent="0.25">
      <c r="A18">
        <v>15</v>
      </c>
      <c r="B18" s="1">
        <v>220</v>
      </c>
      <c r="C18" t="s">
        <v>23</v>
      </c>
      <c r="D18">
        <v>22</v>
      </c>
      <c r="E18">
        <v>70</v>
      </c>
      <c r="F18">
        <v>0</v>
      </c>
      <c r="G18">
        <v>0</v>
      </c>
      <c r="H18">
        <v>0</v>
      </c>
      <c r="I18" s="5">
        <f t="shared" si="1"/>
        <v>92</v>
      </c>
      <c r="K18" s="1">
        <v>103</v>
      </c>
      <c r="N18" s="3">
        <f t="shared" si="0"/>
        <v>9476</v>
      </c>
    </row>
    <row r="19" spans="1:14" x14ac:dyDescent="0.25">
      <c r="A19">
        <v>16</v>
      </c>
      <c r="B19" s="1">
        <v>240</v>
      </c>
      <c r="C19" t="s">
        <v>10</v>
      </c>
      <c r="D19">
        <v>0</v>
      </c>
      <c r="E19">
        <v>0</v>
      </c>
      <c r="F19">
        <v>0</v>
      </c>
      <c r="G19">
        <v>0</v>
      </c>
      <c r="H19">
        <v>565</v>
      </c>
      <c r="I19" s="5">
        <f t="shared" si="1"/>
        <v>565</v>
      </c>
      <c r="K19" s="1">
        <v>166</v>
      </c>
      <c r="N19" s="3">
        <f t="shared" si="0"/>
        <v>93790</v>
      </c>
    </row>
    <row r="20" spans="1:14" x14ac:dyDescent="0.25">
      <c r="A20">
        <v>17</v>
      </c>
      <c r="B20" s="1">
        <v>370</v>
      </c>
      <c r="C20" t="s">
        <v>30</v>
      </c>
      <c r="D20">
        <v>0</v>
      </c>
      <c r="E20">
        <v>0</v>
      </c>
      <c r="F20">
        <v>0</v>
      </c>
      <c r="G20">
        <v>0</v>
      </c>
      <c r="H20">
        <v>50</v>
      </c>
      <c r="I20" s="5">
        <f t="shared" si="1"/>
        <v>50</v>
      </c>
      <c r="K20" s="1">
        <v>516</v>
      </c>
      <c r="L20">
        <v>710</v>
      </c>
      <c r="N20" s="3">
        <f>I20*K20</f>
        <v>25800</v>
      </c>
    </row>
    <row r="21" spans="1:14" x14ac:dyDescent="0.25">
      <c r="I21" s="6">
        <f>SUM(I4:I20)</f>
        <v>30218</v>
      </c>
      <c r="N21" s="4">
        <f>SUM(N4:N20)</f>
        <v>754745.29</v>
      </c>
    </row>
    <row r="23" spans="1:14" x14ac:dyDescent="0.25">
      <c r="C23" s="7">
        <v>158100000</v>
      </c>
      <c r="D23" t="s">
        <v>12</v>
      </c>
      <c r="E23" t="s">
        <v>13</v>
      </c>
    </row>
    <row r="24" spans="1:14" x14ac:dyDescent="0.25">
      <c r="C24" s="7">
        <f>C23/31</f>
        <v>5100000</v>
      </c>
      <c r="E24" t="s">
        <v>14</v>
      </c>
    </row>
    <row r="25" spans="1:14" x14ac:dyDescent="0.25">
      <c r="C25">
        <f>N21/C24*100</f>
        <v>14.798927254901962</v>
      </c>
      <c r="E25" t="s">
        <v>27</v>
      </c>
    </row>
  </sheetData>
  <pageMargins left="0.7" right="0.7" top="0.75" bottom="0.75" header="0.3" footer="0.3"/>
  <pageSetup paperSize="9" orientation="landscape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2013-09-30T07:40:16Z</cp:lastPrinted>
  <dcterms:created xsi:type="dcterms:W3CDTF">2013-09-28T02:18:03Z</dcterms:created>
  <dcterms:modified xsi:type="dcterms:W3CDTF">2013-10-18T11:35:32Z</dcterms:modified>
</cp:coreProperties>
</file>